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AIR 240533 CONSTRUCTION- Northside Access Road at OIA\Published\"/>
    </mc:Choice>
  </mc:AlternateContent>
  <xr:revisionPtr revIDLastSave="0" documentId="8_{8024854A-A686-4B23-9185-B5D774FA4CEA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heet1" sheetId="2" r:id="rId1"/>
  </sheets>
  <definedNames>
    <definedName name="_xlnm.Print_Area" localSheetId="0">Sheet1!$A$1:$N$66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C60" i="2"/>
  <c r="C61" i="2"/>
  <c r="C62" i="2"/>
  <c r="C63" i="2"/>
  <c r="M33" i="2"/>
  <c r="M12" i="2" l="1"/>
  <c r="M13" i="2"/>
  <c r="M14" i="2"/>
  <c r="M15" i="2"/>
  <c r="M16" i="2"/>
  <c r="M17" i="2"/>
  <c r="M18" i="2"/>
  <c r="M19" i="2"/>
  <c r="M20" i="2"/>
  <c r="M21" i="2"/>
  <c r="M22" i="2"/>
  <c r="M23" i="2"/>
  <c r="M25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11" i="2"/>
  <c r="G26" i="2"/>
  <c r="M26" i="2" s="1"/>
  <c r="G24" i="2"/>
  <c r="M24" i="2" s="1"/>
  <c r="M66" i="2" l="1"/>
  <c r="C12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l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</calcChain>
</file>

<file path=xl/sharedStrings.xml><?xml version="1.0" encoding="utf-8"?>
<sst xmlns="http://schemas.openxmlformats.org/spreadsheetml/2006/main" count="173" uniqueCount="112">
  <si>
    <t>LS</t>
  </si>
  <si>
    <t>Item Description</t>
  </si>
  <si>
    <t>Unit</t>
  </si>
  <si>
    <t>Unit Price</t>
  </si>
  <si>
    <t>TON</t>
  </si>
  <si>
    <t>Mobilization</t>
  </si>
  <si>
    <t>L.S.</t>
  </si>
  <si>
    <t>S.Y.</t>
  </si>
  <si>
    <t>C.Y.</t>
  </si>
  <si>
    <t>Clearing and Grubbing</t>
  </si>
  <si>
    <t>Item No.</t>
  </si>
  <si>
    <t>Spec. No.</t>
  </si>
  <si>
    <t>8" Limerock Base Course</t>
  </si>
  <si>
    <t>12"  Stabilized Subgrade</t>
  </si>
  <si>
    <t>GAL</t>
  </si>
  <si>
    <t>FDOT-160</t>
  </si>
  <si>
    <t>FDOT-230</t>
  </si>
  <si>
    <t>FDOT- 300</t>
  </si>
  <si>
    <t xml:space="preserve">Prime Coat </t>
  </si>
  <si>
    <t>EA</t>
  </si>
  <si>
    <t>Dual Arm Barrier Gate</t>
  </si>
  <si>
    <t>LF</t>
  </si>
  <si>
    <t>2" SP 12.5 Asphalt Surface Course</t>
  </si>
  <si>
    <t>Thermoplastic Pavement Marking White</t>
  </si>
  <si>
    <t>Thermoplastic Pavement Marking Yellow</t>
  </si>
  <si>
    <t>FDOT-101</t>
  </si>
  <si>
    <t xml:space="preserve">Regular Excavation </t>
  </si>
  <si>
    <t>FDOT- 425-051</t>
  </si>
  <si>
    <t>Ditch Bottom Inlet Type B</t>
  </si>
  <si>
    <t>18 inch Dia. Storm Drain Pipe</t>
  </si>
  <si>
    <t>24 inch Dia. Storm Drain Pipe</t>
  </si>
  <si>
    <t>Survey Layout and As-Builts</t>
  </si>
  <si>
    <t>02000</t>
  </si>
  <si>
    <t>24"  Thermoplastic Stop Line White</t>
  </si>
  <si>
    <t>L.F.</t>
  </si>
  <si>
    <t>GM</t>
  </si>
  <si>
    <t>Raised Pavement Marker</t>
  </si>
  <si>
    <t>AS</t>
  </si>
  <si>
    <t>FDOT-110-21</t>
  </si>
  <si>
    <t>Tree Protection Barrier</t>
  </si>
  <si>
    <t>FDOT 430-1</t>
  </si>
  <si>
    <t>FDOT 430-2</t>
  </si>
  <si>
    <t>Performance Turf (Seed)</t>
  </si>
  <si>
    <t xml:space="preserve">Single Column Ground Sign Assembly </t>
  </si>
  <si>
    <t>Contractor Quality Control</t>
  </si>
  <si>
    <t>FDOT 105</t>
  </si>
  <si>
    <t xml:space="preserve">Maintenance of Traffic </t>
  </si>
  <si>
    <t>Embankment in Place( Borrow Excavation off-site)</t>
  </si>
  <si>
    <t>Silt Fence and Sediment Control</t>
  </si>
  <si>
    <t>10 14 53</t>
  </si>
  <si>
    <t>31 23 13</t>
  </si>
  <si>
    <t>31 23 23</t>
  </si>
  <si>
    <t>32 12 16</t>
  </si>
  <si>
    <t>32 13 13</t>
  </si>
  <si>
    <t>32-17-23</t>
  </si>
  <si>
    <t>32 31 13</t>
  </si>
  <si>
    <t>32 92 19</t>
  </si>
  <si>
    <t>31025 00</t>
  </si>
  <si>
    <t>31 10 00</t>
  </si>
  <si>
    <t>FDOT-102-1</t>
  </si>
  <si>
    <t>FDOT-102-2</t>
  </si>
  <si>
    <t>TYPE III Barricade with Object Marker and Road closed Sign</t>
  </si>
  <si>
    <t>12-INCH POTABLE WATER TAPPING SLEEVE AND TAPPING VALVE WITH VALVE BOX</t>
  </si>
  <si>
    <t>DIRECT BURY 30"  ADS HP PP CASING</t>
  </si>
  <si>
    <t>6-INCH GATE VALVE WITH VALVE BOX</t>
  </si>
  <si>
    <t>12-INCH GATE VALVE WITH VALVE BOX</t>
  </si>
  <si>
    <t>FIRE HYDRANT ASSEMBLY WITH 6" DIP ALL RESTRAINED JOINT</t>
  </si>
  <si>
    <t>2" BLOW-OFF / SAMPLE POINT</t>
  </si>
  <si>
    <t>6" DIP POTABLE WATER MAIN</t>
  </si>
  <si>
    <t>12" PVC POTABLE WATER MAIN</t>
  </si>
  <si>
    <t>12" DIP POTABLE WATER MAIN</t>
  </si>
  <si>
    <t>TEMPORARY JUMPER CONNECTION FOR 12" DIP WATER MAIN</t>
  </si>
  <si>
    <t>POTABLE WATER MAIN PRESSURE AND LEAKAGE TESTING</t>
  </si>
  <si>
    <t>POTABLE WATER MAIN DISINFECTION AND BACT-T TESTING</t>
  </si>
  <si>
    <t>FLOWABLE FILL IN TRENCH</t>
  </si>
  <si>
    <t>4" SUPERPAVE ASPHALT TRAFFIC C PATCHING</t>
  </si>
  <si>
    <t>3/4" WATER SERVICE, WATER METER, AND 3/4" RPZBFP</t>
  </si>
  <si>
    <t>33-14-13</t>
  </si>
  <si>
    <t>33-05-05</t>
  </si>
  <si>
    <t>33-01-10</t>
  </si>
  <si>
    <t>31-23-23.33</t>
  </si>
  <si>
    <t>32-12-16</t>
  </si>
  <si>
    <t>SANITARY GRAVITY MANHOLES - 6-FEET TO 12-FEET DEEP</t>
  </si>
  <si>
    <t>SANITARY GRAVITY MANHOLES - GREATER THAN 12-FEET DEEP</t>
  </si>
  <si>
    <t>8" PVC SANITARY GRAVITY SEWER</t>
  </si>
  <si>
    <t>8" PLUG AND CLEANOUT</t>
  </si>
  <si>
    <t>GRAVITY SYSTEM PRESSURE AND LEAKAGE TESTING</t>
  </si>
  <si>
    <t>33-05-61</t>
  </si>
  <si>
    <t>33-31-11</t>
  </si>
  <si>
    <t>SITE PREPARATION</t>
  </si>
  <si>
    <t>33-32-11</t>
  </si>
  <si>
    <t>4" FORCE MAIN POINT OF CONNECTION TO EXISTING SANITARY SYSTEM</t>
  </si>
  <si>
    <t>4" PLUG VALVES WITH VALVE BOX</t>
  </si>
  <si>
    <t>4" AIR RELEASE VACUUM VALVE AND VALVE VAULT</t>
  </si>
  <si>
    <t>4" PVC SANITARY FORCE MAIN</t>
  </si>
  <si>
    <t>SANITARY FORCE MAIN PRESSURE AND LEAKAGE TESTING</t>
  </si>
  <si>
    <t>33-31-23</t>
  </si>
  <si>
    <t>CY</t>
  </si>
  <si>
    <t>TN</t>
  </si>
  <si>
    <t>LIFT STATION SITE - COMPLETE WITH DUCT BANK, ELECTRICAL SERVICE, POWER AND CONTROLS, WET WELL, VALVE VAULT, PIPING AND FITTINGS, VALVES AND APPURTENANCES, EARTHWORK, GRADING, PAVING, SODDING, FENCING,GATE, ANTENNA AND TELEMETRY, START-UP AND TESTING, AND ALL OTHER ANCILLIARY MATERIAL AND WORK</t>
  </si>
  <si>
    <t>Class I/II 4000 PSI 8-INCH  Reinforced PCC Pavement</t>
  </si>
  <si>
    <t>ITB# AIR/240533 NORTH DEVELOPMENT ROAD</t>
  </si>
  <si>
    <t>TOTAL BID AMOUNT</t>
  </si>
  <si>
    <t>Est. Quantity</t>
  </si>
  <si>
    <t>Extended Cost</t>
  </si>
  <si>
    <t>Bidder name</t>
  </si>
  <si>
    <t>Bidder Location</t>
  </si>
  <si>
    <t>ENTER COMPANY NAME HERE</t>
  </si>
  <si>
    <t>ENTER OFFICE LOCATION HERE</t>
  </si>
  <si>
    <t>FDOT - 347</t>
  </si>
  <si>
    <t>Pond Overflow Weir Station 1+75 Right</t>
  </si>
  <si>
    <t xml:space="preserve">Revised 5.21.2024 Exhibit B - Price Proposal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</si>
</sst>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14" x14ac:knownFonts="1">
    <font>
      <sz val="10"/>
      <name val="Arial"/>
    </font>
    <font>
      <b/>
      <sz val="12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6"/>
      <name val="Gadugi"/>
      <family val="2"/>
    </font>
    <font>
      <b/>
      <sz val="12"/>
      <name val="Gadugi"/>
      <family val="2"/>
    </font>
    <font>
      <b/>
      <sz val="14"/>
      <name val="Malgun Gothic"/>
      <family val="2"/>
    </font>
    <font>
      <b/>
      <sz val="14"/>
      <color rgb="FF0A9050"/>
      <name val="Malgun Gothic"/>
      <family val="2"/>
    </font>
    <font>
      <sz val="16"/>
      <name val="Gadug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3" borderId="0" applyNumberFormat="0" applyBorder="0" applyAlignment="0" applyProtection="0"/>
  </cellStyleXfs>
  <cellXfs count="6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/>
    <xf numFmtId="0" fontId="5" fillId="0" borderId="3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3" xfId="0" quotePrefix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12" fillId="4" borderId="8" xfId="0" applyFont="1" applyFill="1" applyBorder="1"/>
    <xf numFmtId="0" fontId="12" fillId="4" borderId="10" xfId="0" applyFont="1" applyFill="1" applyBorder="1" applyAlignment="1">
      <alignment horizontal="center"/>
    </xf>
    <xf numFmtId="0" fontId="8" fillId="4" borderId="10" xfId="0" applyFont="1" applyFill="1" applyBorder="1"/>
    <xf numFmtId="164" fontId="8" fillId="4" borderId="8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/>
    <xf numFmtId="164" fontId="12" fillId="0" borderId="0" xfId="0" applyNumberFormat="1" applyFont="1"/>
    <xf numFmtId="0" fontId="12" fillId="0" borderId="0" xfId="0" applyFont="1"/>
    <xf numFmtId="0" fontId="13" fillId="0" borderId="3" xfId="0" applyFont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/>
    <xf numFmtId="0" fontId="8" fillId="4" borderId="10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5" borderId="2" xfId="2" applyFont="1" applyFill="1" applyBorder="1" applyAlignment="1" applyProtection="1">
      <alignment horizontal="center" vertical="center"/>
      <protection locked="0"/>
    </xf>
    <xf numFmtId="0" fontId="11" fillId="5" borderId="4" xfId="2" applyFont="1" applyFill="1" applyBorder="1" applyAlignment="1" applyProtection="1">
      <alignment horizontal="center" vertical="center"/>
      <protection locked="0"/>
    </xf>
    <xf numFmtId="0" fontId="11" fillId="5" borderId="5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Good" xfId="2" builtinId="26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47625</xdr:rowOff>
    </xdr:from>
    <xdr:to>
      <xdr:col>3</xdr:col>
      <xdr:colOff>133351</xdr:colOff>
      <xdr:row>4</xdr:row>
      <xdr:rowOff>107681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AD3C6C39-39B1-37BD-D32B-0F530670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6" y="47625"/>
          <a:ext cx="628650" cy="745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590550</xdr:colOff>
      <xdr:row>1</xdr:row>
      <xdr:rowOff>76201</xdr:rowOff>
    </xdr:from>
    <xdr:to>
      <xdr:col>12</xdr:col>
      <xdr:colOff>1066800</xdr:colOff>
      <xdr:row>4</xdr:row>
      <xdr:rowOff>38101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D0201B00-D089-BF41-7704-B1FAA241D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6201"/>
          <a:ext cx="1524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72"/>
  <sheetViews>
    <sheetView tabSelected="1" zoomScaleNormal="100" zoomScaleSheetLayoutView="118" workbookViewId="0">
      <selection activeCell="B3" sqref="B3:N3"/>
    </sheetView>
  </sheetViews>
  <sheetFormatPr defaultRowHeight="12.75" x14ac:dyDescent="0.2"/>
  <cols>
    <col min="1" max="1" width="1.5703125" customWidth="1"/>
    <col min="2" max="2" width="0.7109375" customWidth="1"/>
    <col min="3" max="3" width="8" bestFit="1" customWidth="1"/>
    <col min="4" max="4" width="15.42578125" bestFit="1" customWidth="1"/>
    <col min="5" max="5" width="52.7109375" customWidth="1"/>
    <col min="6" max="6" width="1.140625" customWidth="1"/>
    <col min="7" max="7" width="12" customWidth="1"/>
    <col min="8" max="8" width="0.85546875" customWidth="1"/>
    <col min="10" max="10" width="1" customWidth="1"/>
    <col min="11" max="11" width="14.7109375" customWidth="1"/>
    <col min="12" max="12" width="1" customWidth="1"/>
    <col min="13" max="13" width="16.140625" customWidth="1"/>
    <col min="14" max="14" width="0.85546875" customWidth="1"/>
    <col min="15" max="15" width="10.140625" style="1" bestFit="1" customWidth="1"/>
    <col min="16" max="17" width="13.42578125" bestFit="1" customWidth="1"/>
  </cols>
  <sheetData>
    <row r="1" spans="2:14" ht="15.75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14" ht="18.75" customHeight="1" x14ac:dyDescent="0.2">
      <c r="B2" s="57" t="s">
        <v>111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ht="19.5" customHeight="1" x14ac:dyDescent="0.25">
      <c r="B3" s="61" t="s">
        <v>101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2:14" ht="15.75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2:14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20.25" x14ac:dyDescent="0.25">
      <c r="B6" s="2"/>
      <c r="C6" s="50" t="s">
        <v>105</v>
      </c>
      <c r="D6" s="51"/>
      <c r="E6" s="51"/>
      <c r="F6" s="51"/>
      <c r="G6" s="52"/>
      <c r="H6" s="50" t="s">
        <v>106</v>
      </c>
      <c r="I6" s="51"/>
      <c r="J6" s="51"/>
      <c r="K6" s="51"/>
      <c r="L6" s="51"/>
      <c r="M6" s="52"/>
      <c r="N6" s="2"/>
    </row>
    <row r="7" spans="2:14" ht="20.25" x14ac:dyDescent="0.25">
      <c r="B7" s="2"/>
      <c r="C7" s="53" t="s">
        <v>107</v>
      </c>
      <c r="D7" s="54"/>
      <c r="E7" s="54"/>
      <c r="F7" s="54"/>
      <c r="G7" s="55"/>
      <c r="H7" s="53" t="s">
        <v>108</v>
      </c>
      <c r="I7" s="54"/>
      <c r="J7" s="54"/>
      <c r="K7" s="54"/>
      <c r="L7" s="54"/>
      <c r="M7" s="55"/>
      <c r="N7" s="2"/>
    </row>
    <row r="8" spans="2:14" ht="6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4" ht="6" customHeight="1" x14ac:dyDescent="0.25"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2:14" ht="15.75" thickBot="1" x14ac:dyDescent="0.3">
      <c r="B10" s="4"/>
      <c r="C10" s="6" t="s">
        <v>10</v>
      </c>
      <c r="D10" s="6" t="s">
        <v>11</v>
      </c>
      <c r="E10" s="7" t="s">
        <v>1</v>
      </c>
      <c r="F10" s="8"/>
      <c r="G10" s="9" t="s">
        <v>103</v>
      </c>
      <c r="H10" s="8"/>
      <c r="I10" s="9" t="s">
        <v>2</v>
      </c>
      <c r="J10" s="8"/>
      <c r="K10" s="10" t="s">
        <v>3</v>
      </c>
      <c r="L10" s="8"/>
      <c r="M10" s="10" t="s">
        <v>104</v>
      </c>
      <c r="N10" s="4"/>
    </row>
    <row r="11" spans="2:14" ht="17.45" customHeight="1" x14ac:dyDescent="0.2">
      <c r="B11" s="4"/>
      <c r="C11" s="22">
        <v>1</v>
      </c>
      <c r="D11" s="11" t="s">
        <v>25</v>
      </c>
      <c r="E11" s="32" t="s">
        <v>5</v>
      </c>
      <c r="F11" s="24"/>
      <c r="G11" s="23">
        <v>1</v>
      </c>
      <c r="H11" s="24"/>
      <c r="I11" s="25" t="s">
        <v>0</v>
      </c>
      <c r="J11" s="24"/>
      <c r="K11" s="26">
        <v>0</v>
      </c>
      <c r="L11" s="24"/>
      <c r="M11" s="21">
        <f>G11*K11</f>
        <v>0</v>
      </c>
      <c r="N11" s="4"/>
    </row>
    <row r="12" spans="2:14" ht="17.45" customHeight="1" x14ac:dyDescent="0.2">
      <c r="B12" s="4"/>
      <c r="C12" s="22">
        <f>C11+1</f>
        <v>2</v>
      </c>
      <c r="D12" s="11" t="s">
        <v>59</v>
      </c>
      <c r="E12" s="32" t="s">
        <v>46</v>
      </c>
      <c r="F12" s="24"/>
      <c r="G12" s="23">
        <v>1</v>
      </c>
      <c r="H12" s="24"/>
      <c r="I12" s="25" t="s">
        <v>0</v>
      </c>
      <c r="J12" s="24"/>
      <c r="K12" s="26">
        <v>0</v>
      </c>
      <c r="L12" s="24"/>
      <c r="M12" s="21">
        <f t="shared" ref="M12:M63" si="0">G12*K12</f>
        <v>0</v>
      </c>
      <c r="N12" s="4"/>
    </row>
    <row r="13" spans="2:14" ht="17.45" customHeight="1" x14ac:dyDescent="0.2">
      <c r="B13" s="4"/>
      <c r="C13" s="22"/>
      <c r="D13" s="11" t="s">
        <v>60</v>
      </c>
      <c r="E13" s="32" t="s">
        <v>61</v>
      </c>
      <c r="F13" s="24"/>
      <c r="G13" s="23">
        <v>1</v>
      </c>
      <c r="H13" s="24"/>
      <c r="I13" s="25" t="s">
        <v>0</v>
      </c>
      <c r="J13" s="24"/>
      <c r="K13" s="26">
        <v>0</v>
      </c>
      <c r="L13" s="24"/>
      <c r="M13" s="21">
        <f t="shared" si="0"/>
        <v>0</v>
      </c>
      <c r="N13" s="4"/>
    </row>
    <row r="14" spans="2:14" ht="17.45" customHeight="1" x14ac:dyDescent="0.2">
      <c r="B14" s="4"/>
      <c r="C14" s="22">
        <f>C12+1</f>
        <v>3</v>
      </c>
      <c r="D14" s="11" t="s">
        <v>57</v>
      </c>
      <c r="E14" s="32" t="s">
        <v>48</v>
      </c>
      <c r="F14" s="24"/>
      <c r="G14" s="23">
        <v>1</v>
      </c>
      <c r="H14" s="24"/>
      <c r="I14" s="25" t="s">
        <v>6</v>
      </c>
      <c r="J14" s="24"/>
      <c r="K14" s="26">
        <v>0</v>
      </c>
      <c r="L14" s="24"/>
      <c r="M14" s="21">
        <f t="shared" si="0"/>
        <v>0</v>
      </c>
      <c r="N14" s="4"/>
    </row>
    <row r="15" spans="2:14" ht="17.45" customHeight="1" x14ac:dyDescent="0.2">
      <c r="B15" s="4"/>
      <c r="C15" s="22">
        <f t="shared" ref="C15:C63" si="1">C14+1</f>
        <v>4</v>
      </c>
      <c r="D15" s="11" t="s">
        <v>45</v>
      </c>
      <c r="E15" s="32" t="s">
        <v>44</v>
      </c>
      <c r="F15" s="24"/>
      <c r="G15" s="23">
        <v>1</v>
      </c>
      <c r="H15" s="24"/>
      <c r="I15" s="25" t="s">
        <v>6</v>
      </c>
      <c r="J15" s="24"/>
      <c r="K15" s="26">
        <v>0</v>
      </c>
      <c r="L15" s="24"/>
      <c r="M15" s="21">
        <f t="shared" si="0"/>
        <v>0</v>
      </c>
      <c r="N15" s="4"/>
    </row>
    <row r="16" spans="2:14" ht="17.45" customHeight="1" x14ac:dyDescent="0.2">
      <c r="B16" s="4"/>
      <c r="C16" s="22">
        <f t="shared" si="1"/>
        <v>5</v>
      </c>
      <c r="D16" s="19" t="s">
        <v>32</v>
      </c>
      <c r="E16" s="32" t="s">
        <v>31</v>
      </c>
      <c r="F16" s="24"/>
      <c r="G16" s="23">
        <v>1</v>
      </c>
      <c r="H16" s="24"/>
      <c r="I16" s="25" t="s">
        <v>6</v>
      </c>
      <c r="J16" s="24"/>
      <c r="K16" s="26">
        <v>0</v>
      </c>
      <c r="L16" s="24"/>
      <c r="M16" s="21">
        <f t="shared" si="0"/>
        <v>0</v>
      </c>
      <c r="N16" s="4"/>
    </row>
    <row r="17" spans="2:14" ht="17.45" customHeight="1" x14ac:dyDescent="0.2">
      <c r="B17" s="4"/>
      <c r="C17" s="22">
        <f t="shared" si="1"/>
        <v>6</v>
      </c>
      <c r="D17" s="11" t="s">
        <v>58</v>
      </c>
      <c r="E17" s="32" t="s">
        <v>9</v>
      </c>
      <c r="F17" s="24"/>
      <c r="G17" s="23">
        <v>1</v>
      </c>
      <c r="H17" s="24"/>
      <c r="I17" s="25" t="s">
        <v>6</v>
      </c>
      <c r="J17" s="24"/>
      <c r="K17" s="26">
        <v>0</v>
      </c>
      <c r="L17" s="24"/>
      <c r="M17" s="21">
        <f t="shared" si="0"/>
        <v>0</v>
      </c>
      <c r="N17" s="4"/>
    </row>
    <row r="18" spans="2:14" ht="17.45" customHeight="1" x14ac:dyDescent="0.2">
      <c r="B18" s="4"/>
      <c r="C18" s="22">
        <f t="shared" si="1"/>
        <v>7</v>
      </c>
      <c r="D18" s="11" t="s">
        <v>38</v>
      </c>
      <c r="E18" s="32" t="s">
        <v>39</v>
      </c>
      <c r="F18" s="24"/>
      <c r="G18" s="23">
        <v>800</v>
      </c>
      <c r="H18" s="24"/>
      <c r="I18" s="25" t="s">
        <v>21</v>
      </c>
      <c r="J18" s="24"/>
      <c r="K18" s="26">
        <v>0</v>
      </c>
      <c r="L18" s="24"/>
      <c r="M18" s="21">
        <f t="shared" si="0"/>
        <v>0</v>
      </c>
      <c r="N18" s="4"/>
    </row>
    <row r="19" spans="2:14" ht="17.45" customHeight="1" x14ac:dyDescent="0.2">
      <c r="B19" s="4"/>
      <c r="C19" s="22">
        <f t="shared" si="1"/>
        <v>8</v>
      </c>
      <c r="D19" s="11" t="s">
        <v>50</v>
      </c>
      <c r="E19" s="32" t="s">
        <v>26</v>
      </c>
      <c r="F19" s="24"/>
      <c r="G19" s="23">
        <v>7490</v>
      </c>
      <c r="H19" s="24"/>
      <c r="I19" s="25" t="s">
        <v>8</v>
      </c>
      <c r="J19" s="24"/>
      <c r="K19" s="26">
        <v>0</v>
      </c>
      <c r="L19" s="24"/>
      <c r="M19" s="21">
        <f t="shared" si="0"/>
        <v>0</v>
      </c>
      <c r="N19" s="4"/>
    </row>
    <row r="20" spans="2:14" ht="17.45" customHeight="1" x14ac:dyDescent="0.2">
      <c r="B20" s="4"/>
      <c r="C20" s="22">
        <f t="shared" si="1"/>
        <v>9</v>
      </c>
      <c r="D20" s="13" t="s">
        <v>51</v>
      </c>
      <c r="E20" s="32" t="s">
        <v>47</v>
      </c>
      <c r="F20" s="24"/>
      <c r="G20" s="23">
        <v>2627</v>
      </c>
      <c r="H20" s="24"/>
      <c r="I20" s="25" t="s">
        <v>8</v>
      </c>
      <c r="J20" s="24"/>
      <c r="K20" s="26">
        <v>0</v>
      </c>
      <c r="L20" s="24"/>
      <c r="M20" s="21">
        <f t="shared" si="0"/>
        <v>0</v>
      </c>
      <c r="N20" s="4"/>
    </row>
    <row r="21" spans="2:14" ht="17.45" customHeight="1" x14ac:dyDescent="0.2">
      <c r="B21" s="4"/>
      <c r="C21" s="22">
        <f t="shared" si="1"/>
        <v>10</v>
      </c>
      <c r="D21" s="11" t="s">
        <v>15</v>
      </c>
      <c r="E21" s="32" t="s">
        <v>13</v>
      </c>
      <c r="F21" s="24"/>
      <c r="G21" s="23">
        <v>6350</v>
      </c>
      <c r="H21" s="24"/>
      <c r="I21" s="25" t="s">
        <v>7</v>
      </c>
      <c r="J21" s="24"/>
      <c r="K21" s="26">
        <v>0</v>
      </c>
      <c r="L21" s="24"/>
      <c r="M21" s="21">
        <f t="shared" si="0"/>
        <v>0</v>
      </c>
      <c r="N21" s="4"/>
    </row>
    <row r="22" spans="2:14" ht="17.45" customHeight="1" x14ac:dyDescent="0.2">
      <c r="B22" s="4"/>
      <c r="C22" s="22">
        <f t="shared" si="1"/>
        <v>11</v>
      </c>
      <c r="D22" s="11" t="s">
        <v>16</v>
      </c>
      <c r="E22" s="32" t="s">
        <v>12</v>
      </c>
      <c r="F22" s="24"/>
      <c r="G22" s="23">
        <v>6100</v>
      </c>
      <c r="H22" s="24"/>
      <c r="I22" s="25" t="s">
        <v>7</v>
      </c>
      <c r="J22" s="24"/>
      <c r="K22" s="26">
        <v>0</v>
      </c>
      <c r="L22" s="24"/>
      <c r="M22" s="21">
        <f t="shared" si="0"/>
        <v>0</v>
      </c>
      <c r="N22" s="4"/>
    </row>
    <row r="23" spans="2:14" ht="17.45" customHeight="1" x14ac:dyDescent="0.2">
      <c r="B23" s="4"/>
      <c r="C23" s="22">
        <f t="shared" si="1"/>
        <v>12</v>
      </c>
      <c r="D23" s="11" t="s">
        <v>17</v>
      </c>
      <c r="E23" s="32" t="s">
        <v>18</v>
      </c>
      <c r="F23" s="24"/>
      <c r="G23" s="23">
        <v>560</v>
      </c>
      <c r="H23" s="24"/>
      <c r="I23" s="25" t="s">
        <v>14</v>
      </c>
      <c r="J23" s="24"/>
      <c r="K23" s="26">
        <v>0</v>
      </c>
      <c r="L23" s="24"/>
      <c r="M23" s="21">
        <f t="shared" si="0"/>
        <v>0</v>
      </c>
      <c r="N23" s="4"/>
    </row>
    <row r="24" spans="2:14" ht="17.45" customHeight="1" x14ac:dyDescent="0.2">
      <c r="B24" s="4"/>
      <c r="C24" s="22">
        <f t="shared" si="1"/>
        <v>13</v>
      </c>
      <c r="D24" s="11" t="s">
        <v>52</v>
      </c>
      <c r="E24" s="32" t="s">
        <v>22</v>
      </c>
      <c r="F24" s="24"/>
      <c r="G24" s="23">
        <f>1.05*650</f>
        <v>682.5</v>
      </c>
      <c r="H24" s="24"/>
      <c r="I24" s="25" t="s">
        <v>4</v>
      </c>
      <c r="J24" s="24"/>
      <c r="K24" s="26">
        <v>0</v>
      </c>
      <c r="L24" s="24"/>
      <c r="M24" s="21">
        <f t="shared" si="0"/>
        <v>0</v>
      </c>
      <c r="N24" s="4"/>
    </row>
    <row r="25" spans="2:14" ht="17.45" customHeight="1" x14ac:dyDescent="0.2">
      <c r="B25" s="4"/>
      <c r="C25" s="22">
        <f t="shared" si="1"/>
        <v>14</v>
      </c>
      <c r="D25" s="11" t="s">
        <v>53</v>
      </c>
      <c r="E25" s="32" t="s">
        <v>100</v>
      </c>
      <c r="F25" s="24"/>
      <c r="G25" s="23">
        <v>120</v>
      </c>
      <c r="H25" s="24"/>
      <c r="I25" s="25" t="s">
        <v>7</v>
      </c>
      <c r="J25" s="24"/>
      <c r="K25" s="26">
        <v>0</v>
      </c>
      <c r="L25" s="24"/>
      <c r="M25" s="21">
        <f t="shared" si="0"/>
        <v>0</v>
      </c>
      <c r="N25" s="4"/>
    </row>
    <row r="26" spans="2:14" ht="17.45" customHeight="1" x14ac:dyDescent="0.2">
      <c r="B26" s="4"/>
      <c r="C26" s="22">
        <f t="shared" si="1"/>
        <v>15</v>
      </c>
      <c r="D26" s="11" t="s">
        <v>56</v>
      </c>
      <c r="E26" s="32" t="s">
        <v>42</v>
      </c>
      <c r="F26" s="24"/>
      <c r="G26" s="23">
        <f>1.05*17035</f>
        <v>17886.75</v>
      </c>
      <c r="H26" s="24"/>
      <c r="I26" s="25" t="s">
        <v>7</v>
      </c>
      <c r="J26" s="24"/>
      <c r="K26" s="26">
        <v>0</v>
      </c>
      <c r="L26" s="24"/>
      <c r="M26" s="21">
        <f t="shared" si="0"/>
        <v>0</v>
      </c>
      <c r="N26" s="4"/>
    </row>
    <row r="27" spans="2:14" ht="17.45" customHeight="1" x14ac:dyDescent="0.2">
      <c r="B27" s="4"/>
      <c r="C27" s="22">
        <f t="shared" si="1"/>
        <v>16</v>
      </c>
      <c r="D27" s="11" t="s">
        <v>49</v>
      </c>
      <c r="E27" s="32" t="s">
        <v>43</v>
      </c>
      <c r="F27" s="24"/>
      <c r="G27" s="23">
        <v>22</v>
      </c>
      <c r="H27" s="24"/>
      <c r="I27" s="25" t="s">
        <v>37</v>
      </c>
      <c r="J27" s="24"/>
      <c r="K27" s="26">
        <v>0</v>
      </c>
      <c r="L27" s="24"/>
      <c r="M27" s="21">
        <f t="shared" si="0"/>
        <v>0</v>
      </c>
      <c r="N27" s="4"/>
    </row>
    <row r="28" spans="2:14" ht="17.45" customHeight="1" x14ac:dyDescent="0.2">
      <c r="B28" s="4"/>
      <c r="C28" s="22">
        <f t="shared" si="1"/>
        <v>17</v>
      </c>
      <c r="D28" s="11" t="s">
        <v>54</v>
      </c>
      <c r="E28" s="32" t="s">
        <v>36</v>
      </c>
      <c r="F28" s="24"/>
      <c r="G28" s="23">
        <v>92</v>
      </c>
      <c r="H28" s="24"/>
      <c r="I28" s="25" t="s">
        <v>19</v>
      </c>
      <c r="J28" s="24"/>
      <c r="K28" s="26">
        <v>0</v>
      </c>
      <c r="L28" s="24"/>
      <c r="M28" s="21">
        <f t="shared" si="0"/>
        <v>0</v>
      </c>
      <c r="N28" s="4"/>
    </row>
    <row r="29" spans="2:14" ht="17.45" customHeight="1" x14ac:dyDescent="0.2">
      <c r="B29" s="4"/>
      <c r="C29" s="22">
        <f t="shared" si="1"/>
        <v>18</v>
      </c>
      <c r="D29" s="11" t="s">
        <v>54</v>
      </c>
      <c r="E29" s="32" t="s">
        <v>23</v>
      </c>
      <c r="F29" s="24"/>
      <c r="G29" s="27">
        <v>0.7</v>
      </c>
      <c r="H29" s="24"/>
      <c r="I29" s="25" t="s">
        <v>35</v>
      </c>
      <c r="J29" s="24"/>
      <c r="K29" s="26">
        <v>0</v>
      </c>
      <c r="L29" s="24"/>
      <c r="M29" s="21">
        <f t="shared" si="0"/>
        <v>0</v>
      </c>
      <c r="N29" s="4"/>
    </row>
    <row r="30" spans="2:14" ht="17.45" customHeight="1" x14ac:dyDescent="0.2">
      <c r="B30" s="4"/>
      <c r="C30" s="22">
        <f t="shared" si="1"/>
        <v>19</v>
      </c>
      <c r="D30" s="11" t="s">
        <v>54</v>
      </c>
      <c r="E30" s="32" t="s">
        <v>24</v>
      </c>
      <c r="F30" s="24"/>
      <c r="G30" s="27">
        <v>0.7</v>
      </c>
      <c r="H30" s="24"/>
      <c r="I30" s="25" t="s">
        <v>35</v>
      </c>
      <c r="J30" s="24"/>
      <c r="K30" s="26">
        <v>0</v>
      </c>
      <c r="L30" s="24"/>
      <c r="M30" s="21">
        <f t="shared" si="0"/>
        <v>0</v>
      </c>
      <c r="N30" s="4"/>
    </row>
    <row r="31" spans="2:14" ht="17.45" customHeight="1" x14ac:dyDescent="0.2">
      <c r="B31" s="4"/>
      <c r="C31" s="22">
        <f t="shared" si="1"/>
        <v>20</v>
      </c>
      <c r="D31" s="11" t="s">
        <v>54</v>
      </c>
      <c r="E31" s="32" t="s">
        <v>33</v>
      </c>
      <c r="F31" s="24"/>
      <c r="G31" s="23">
        <v>12</v>
      </c>
      <c r="H31" s="24"/>
      <c r="I31" s="25" t="s">
        <v>34</v>
      </c>
      <c r="J31" s="24"/>
      <c r="K31" s="26">
        <v>0</v>
      </c>
      <c r="L31" s="24"/>
      <c r="M31" s="21">
        <f t="shared" si="0"/>
        <v>0</v>
      </c>
      <c r="N31" s="4"/>
    </row>
    <row r="32" spans="2:14" ht="17.45" customHeight="1" x14ac:dyDescent="0.2">
      <c r="B32" s="4"/>
      <c r="C32" s="22">
        <f t="shared" si="1"/>
        <v>21</v>
      </c>
      <c r="D32" s="13" t="s">
        <v>55</v>
      </c>
      <c r="E32" s="32" t="s">
        <v>20</v>
      </c>
      <c r="F32" s="24"/>
      <c r="G32" s="23">
        <v>1</v>
      </c>
      <c r="H32" s="24"/>
      <c r="I32" s="25" t="s">
        <v>19</v>
      </c>
      <c r="J32" s="24"/>
      <c r="K32" s="26">
        <v>0</v>
      </c>
      <c r="L32" s="24"/>
      <c r="M32" s="21">
        <f t="shared" si="0"/>
        <v>0</v>
      </c>
      <c r="N32" s="4"/>
    </row>
    <row r="33" spans="2:17" ht="17.45" customHeight="1" x14ac:dyDescent="0.25">
      <c r="B33" s="4"/>
      <c r="C33" s="41">
        <f t="shared" si="1"/>
        <v>22</v>
      </c>
      <c r="D33" s="47" t="s">
        <v>109</v>
      </c>
      <c r="E33" s="48" t="s">
        <v>110</v>
      </c>
      <c r="F33" s="42"/>
      <c r="G33" s="43">
        <v>1</v>
      </c>
      <c r="H33" s="42"/>
      <c r="I33" s="44" t="s">
        <v>19</v>
      </c>
      <c r="J33" s="42"/>
      <c r="K33" s="45">
        <v>0</v>
      </c>
      <c r="L33" s="42"/>
      <c r="M33" s="46">
        <f t="shared" si="0"/>
        <v>0</v>
      </c>
      <c r="N33" s="4"/>
    </row>
    <row r="34" spans="2:17" ht="17.45" customHeight="1" x14ac:dyDescent="0.2">
      <c r="B34" s="4"/>
      <c r="C34" s="22">
        <f t="shared" si="1"/>
        <v>23</v>
      </c>
      <c r="D34" s="13" t="s">
        <v>27</v>
      </c>
      <c r="E34" s="32" t="s">
        <v>28</v>
      </c>
      <c r="F34" s="24"/>
      <c r="G34" s="23">
        <v>6</v>
      </c>
      <c r="H34" s="24"/>
      <c r="I34" s="25" t="s">
        <v>19</v>
      </c>
      <c r="J34" s="24"/>
      <c r="K34" s="26">
        <v>0</v>
      </c>
      <c r="L34" s="24"/>
      <c r="M34" s="21">
        <f t="shared" si="0"/>
        <v>0</v>
      </c>
      <c r="N34" s="4"/>
    </row>
    <row r="35" spans="2:17" ht="17.45" customHeight="1" x14ac:dyDescent="0.2">
      <c r="B35" s="4"/>
      <c r="C35" s="22">
        <f t="shared" si="1"/>
        <v>24</v>
      </c>
      <c r="D35" s="11" t="s">
        <v>40</v>
      </c>
      <c r="E35" s="32" t="s">
        <v>29</v>
      </c>
      <c r="F35" s="24"/>
      <c r="G35" s="23">
        <v>185</v>
      </c>
      <c r="H35" s="24"/>
      <c r="I35" s="25" t="s">
        <v>21</v>
      </c>
      <c r="J35" s="24"/>
      <c r="K35" s="26">
        <v>0</v>
      </c>
      <c r="L35" s="24"/>
      <c r="M35" s="21">
        <f t="shared" si="0"/>
        <v>0</v>
      </c>
      <c r="N35" s="4"/>
    </row>
    <row r="36" spans="2:17" ht="17.45" customHeight="1" x14ac:dyDescent="0.2">
      <c r="B36" s="4"/>
      <c r="C36" s="22">
        <f t="shared" si="1"/>
        <v>25</v>
      </c>
      <c r="D36" s="11" t="s">
        <v>41</v>
      </c>
      <c r="E36" s="32" t="s">
        <v>30</v>
      </c>
      <c r="F36" s="24"/>
      <c r="G36" s="23">
        <v>159</v>
      </c>
      <c r="H36" s="24"/>
      <c r="I36" s="25" t="s">
        <v>21</v>
      </c>
      <c r="J36" s="24"/>
      <c r="K36" s="26">
        <v>0</v>
      </c>
      <c r="L36" s="24"/>
      <c r="M36" s="21">
        <f t="shared" si="0"/>
        <v>0</v>
      </c>
      <c r="N36" s="4"/>
    </row>
    <row r="37" spans="2:17" ht="30" x14ac:dyDescent="0.2">
      <c r="B37" s="4"/>
      <c r="C37" s="22">
        <f t="shared" si="1"/>
        <v>26</v>
      </c>
      <c r="D37" s="20" t="s">
        <v>77</v>
      </c>
      <c r="E37" s="33" t="s">
        <v>62</v>
      </c>
      <c r="F37" s="24"/>
      <c r="G37" s="23">
        <v>1</v>
      </c>
      <c r="H37" s="24"/>
      <c r="I37" s="25" t="s">
        <v>19</v>
      </c>
      <c r="J37" s="24"/>
      <c r="K37" s="26">
        <v>0</v>
      </c>
      <c r="L37" s="24"/>
      <c r="M37" s="21">
        <f t="shared" si="0"/>
        <v>0</v>
      </c>
      <c r="N37" s="5"/>
      <c r="Q37" s="1"/>
    </row>
    <row r="38" spans="2:17" ht="17.45" customHeight="1" x14ac:dyDescent="0.2">
      <c r="B38" s="4"/>
      <c r="C38" s="22">
        <f t="shared" si="1"/>
        <v>27</v>
      </c>
      <c r="D38" s="20" t="s">
        <v>77</v>
      </c>
      <c r="E38" s="32" t="s">
        <v>63</v>
      </c>
      <c r="F38" s="24"/>
      <c r="G38" s="23">
        <v>100</v>
      </c>
      <c r="H38" s="24"/>
      <c r="I38" s="25" t="s">
        <v>21</v>
      </c>
      <c r="J38" s="24"/>
      <c r="K38" s="26">
        <v>0</v>
      </c>
      <c r="L38" s="24"/>
      <c r="M38" s="21">
        <f t="shared" si="0"/>
        <v>0</v>
      </c>
      <c r="N38" s="5"/>
    </row>
    <row r="39" spans="2:17" ht="17.45" customHeight="1" x14ac:dyDescent="0.2">
      <c r="B39" s="4"/>
      <c r="C39" s="22">
        <f t="shared" si="1"/>
        <v>28</v>
      </c>
      <c r="D39" s="20" t="s">
        <v>77</v>
      </c>
      <c r="E39" s="32" t="s">
        <v>64</v>
      </c>
      <c r="F39" s="24"/>
      <c r="G39" s="23">
        <v>5</v>
      </c>
      <c r="H39" s="24"/>
      <c r="I39" s="25" t="s">
        <v>19</v>
      </c>
      <c r="J39" s="24"/>
      <c r="K39" s="26">
        <v>0</v>
      </c>
      <c r="L39" s="24"/>
      <c r="M39" s="21">
        <f t="shared" si="0"/>
        <v>0</v>
      </c>
      <c r="N39" s="5"/>
    </row>
    <row r="40" spans="2:17" ht="17.45" customHeight="1" x14ac:dyDescent="0.2">
      <c r="B40" s="4"/>
      <c r="C40" s="22">
        <f t="shared" si="1"/>
        <v>29</v>
      </c>
      <c r="D40" s="20" t="s">
        <v>77</v>
      </c>
      <c r="E40" s="32" t="s">
        <v>65</v>
      </c>
      <c r="F40" s="24"/>
      <c r="G40" s="23">
        <v>5</v>
      </c>
      <c r="H40" s="24"/>
      <c r="I40" s="25" t="s">
        <v>19</v>
      </c>
      <c r="J40" s="24"/>
      <c r="K40" s="26">
        <v>0</v>
      </c>
      <c r="L40" s="24"/>
      <c r="M40" s="21">
        <f t="shared" si="0"/>
        <v>0</v>
      </c>
      <c r="N40" s="5"/>
    </row>
    <row r="41" spans="2:17" ht="30" x14ac:dyDescent="0.2">
      <c r="B41" s="4"/>
      <c r="C41" s="22">
        <f t="shared" si="1"/>
        <v>30</v>
      </c>
      <c r="D41" s="20" t="s">
        <v>77</v>
      </c>
      <c r="E41" s="33" t="s">
        <v>66</v>
      </c>
      <c r="F41" s="24"/>
      <c r="G41" s="23">
        <v>5</v>
      </c>
      <c r="H41" s="24"/>
      <c r="I41" s="25" t="s">
        <v>19</v>
      </c>
      <c r="J41" s="24"/>
      <c r="K41" s="26">
        <v>0</v>
      </c>
      <c r="L41" s="24"/>
      <c r="M41" s="21">
        <f t="shared" si="0"/>
        <v>0</v>
      </c>
      <c r="N41" s="5"/>
    </row>
    <row r="42" spans="2:17" ht="17.45" customHeight="1" x14ac:dyDescent="0.2">
      <c r="B42" s="4"/>
      <c r="C42" s="22">
        <f t="shared" si="1"/>
        <v>31</v>
      </c>
      <c r="D42" s="20" t="s">
        <v>77</v>
      </c>
      <c r="E42" s="32" t="s">
        <v>67</v>
      </c>
      <c r="F42" s="24"/>
      <c r="G42" s="23">
        <v>1</v>
      </c>
      <c r="H42" s="24"/>
      <c r="I42" s="25" t="s">
        <v>19</v>
      </c>
      <c r="J42" s="24"/>
      <c r="K42" s="26">
        <v>0</v>
      </c>
      <c r="L42" s="24"/>
      <c r="M42" s="21">
        <f t="shared" si="0"/>
        <v>0</v>
      </c>
      <c r="N42" s="5"/>
    </row>
    <row r="43" spans="2:17" ht="17.45" customHeight="1" x14ac:dyDescent="0.2">
      <c r="B43" s="4"/>
      <c r="C43" s="22">
        <f t="shared" si="1"/>
        <v>32</v>
      </c>
      <c r="D43" s="20" t="s">
        <v>77</v>
      </c>
      <c r="E43" s="32" t="s">
        <v>68</v>
      </c>
      <c r="F43" s="24"/>
      <c r="G43" s="23">
        <v>100</v>
      </c>
      <c r="H43" s="24"/>
      <c r="I43" s="25" t="s">
        <v>21</v>
      </c>
      <c r="J43" s="24"/>
      <c r="K43" s="26">
        <v>0</v>
      </c>
      <c r="L43" s="24"/>
      <c r="M43" s="21">
        <f t="shared" si="0"/>
        <v>0</v>
      </c>
      <c r="N43" s="5"/>
    </row>
    <row r="44" spans="2:17" ht="17.45" customHeight="1" x14ac:dyDescent="0.2">
      <c r="B44" s="4"/>
      <c r="C44" s="22">
        <f t="shared" si="1"/>
        <v>33</v>
      </c>
      <c r="D44" s="20" t="s">
        <v>77</v>
      </c>
      <c r="E44" s="32" t="s">
        <v>69</v>
      </c>
      <c r="F44" s="24"/>
      <c r="G44" s="23">
        <v>1850</v>
      </c>
      <c r="H44" s="24"/>
      <c r="I44" s="25" t="s">
        <v>21</v>
      </c>
      <c r="J44" s="24"/>
      <c r="K44" s="26">
        <v>0</v>
      </c>
      <c r="L44" s="24"/>
      <c r="M44" s="21">
        <f t="shared" si="0"/>
        <v>0</v>
      </c>
      <c r="N44" s="5"/>
    </row>
    <row r="45" spans="2:17" ht="17.45" customHeight="1" x14ac:dyDescent="0.2">
      <c r="B45" s="4"/>
      <c r="C45" s="22">
        <f t="shared" si="1"/>
        <v>34</v>
      </c>
      <c r="D45" s="20" t="s">
        <v>77</v>
      </c>
      <c r="E45" s="32" t="s">
        <v>70</v>
      </c>
      <c r="F45" s="24"/>
      <c r="G45" s="23">
        <v>110</v>
      </c>
      <c r="H45" s="24"/>
      <c r="I45" s="25" t="s">
        <v>21</v>
      </c>
      <c r="J45" s="24"/>
      <c r="K45" s="26">
        <v>0</v>
      </c>
      <c r="L45" s="24"/>
      <c r="M45" s="21">
        <f t="shared" si="0"/>
        <v>0</v>
      </c>
      <c r="N45" s="5"/>
    </row>
    <row r="46" spans="2:17" ht="30" x14ac:dyDescent="0.2">
      <c r="B46" s="4"/>
      <c r="C46" s="22">
        <f t="shared" si="1"/>
        <v>35</v>
      </c>
      <c r="D46" s="20" t="s">
        <v>78</v>
      </c>
      <c r="E46" s="33" t="s">
        <v>71</v>
      </c>
      <c r="F46" s="24"/>
      <c r="G46" s="23">
        <v>1</v>
      </c>
      <c r="H46" s="24"/>
      <c r="I46" s="25" t="s">
        <v>19</v>
      </c>
      <c r="J46" s="24"/>
      <c r="K46" s="26">
        <v>0</v>
      </c>
      <c r="L46" s="24"/>
      <c r="M46" s="21">
        <f t="shared" si="0"/>
        <v>0</v>
      </c>
      <c r="N46" s="5"/>
    </row>
    <row r="47" spans="2:17" ht="17.45" customHeight="1" x14ac:dyDescent="0.2">
      <c r="B47" s="4"/>
      <c r="C47" s="22">
        <f t="shared" si="1"/>
        <v>36</v>
      </c>
      <c r="D47" s="20" t="s">
        <v>78</v>
      </c>
      <c r="E47" s="32" t="s">
        <v>72</v>
      </c>
      <c r="F47" s="24"/>
      <c r="G47" s="23">
        <v>2</v>
      </c>
      <c r="H47" s="24"/>
      <c r="I47" s="25" t="s">
        <v>0</v>
      </c>
      <c r="J47" s="24"/>
      <c r="K47" s="26">
        <v>0</v>
      </c>
      <c r="L47" s="24"/>
      <c r="M47" s="21">
        <f t="shared" si="0"/>
        <v>0</v>
      </c>
      <c r="N47" s="5"/>
    </row>
    <row r="48" spans="2:17" ht="17.45" customHeight="1" x14ac:dyDescent="0.2">
      <c r="B48" s="4"/>
      <c r="C48" s="22">
        <f t="shared" si="1"/>
        <v>37</v>
      </c>
      <c r="D48" s="20" t="s">
        <v>79</v>
      </c>
      <c r="E48" s="32" t="s">
        <v>73</v>
      </c>
      <c r="F48" s="24"/>
      <c r="G48" s="23">
        <v>2</v>
      </c>
      <c r="H48" s="24"/>
      <c r="I48" s="25" t="s">
        <v>0</v>
      </c>
      <c r="J48" s="24"/>
      <c r="K48" s="26">
        <v>0</v>
      </c>
      <c r="L48" s="24"/>
      <c r="M48" s="21">
        <f t="shared" si="0"/>
        <v>0</v>
      </c>
      <c r="N48" s="5"/>
    </row>
    <row r="49" spans="2:14" ht="17.45" customHeight="1" x14ac:dyDescent="0.2">
      <c r="B49" s="4"/>
      <c r="C49" s="22">
        <f t="shared" si="1"/>
        <v>38</v>
      </c>
      <c r="D49" s="20" t="s">
        <v>80</v>
      </c>
      <c r="E49" s="32" t="s">
        <v>74</v>
      </c>
      <c r="F49" s="24"/>
      <c r="G49" s="23">
        <v>100</v>
      </c>
      <c r="H49" s="24"/>
      <c r="I49" s="25" t="s">
        <v>97</v>
      </c>
      <c r="J49" s="24"/>
      <c r="K49" s="26">
        <v>0</v>
      </c>
      <c r="L49" s="24"/>
      <c r="M49" s="21">
        <f t="shared" si="0"/>
        <v>0</v>
      </c>
      <c r="N49" s="5"/>
    </row>
    <row r="50" spans="2:14" ht="17.45" customHeight="1" x14ac:dyDescent="0.2">
      <c r="B50" s="4"/>
      <c r="C50" s="22">
        <f t="shared" si="1"/>
        <v>39</v>
      </c>
      <c r="D50" s="20" t="s">
        <v>81</v>
      </c>
      <c r="E50" s="32" t="s">
        <v>75</v>
      </c>
      <c r="F50" s="24"/>
      <c r="G50" s="23">
        <v>200</v>
      </c>
      <c r="H50" s="24"/>
      <c r="I50" s="25" t="s">
        <v>98</v>
      </c>
      <c r="J50" s="24"/>
      <c r="K50" s="26">
        <v>0</v>
      </c>
      <c r="L50" s="24"/>
      <c r="M50" s="21">
        <f t="shared" si="0"/>
        <v>0</v>
      </c>
      <c r="N50" s="5"/>
    </row>
    <row r="51" spans="2:14" ht="17.45" customHeight="1" x14ac:dyDescent="0.2">
      <c r="B51" s="4"/>
      <c r="C51" s="22">
        <f t="shared" si="1"/>
        <v>40</v>
      </c>
      <c r="D51" s="20" t="s">
        <v>77</v>
      </c>
      <c r="E51" s="32" t="s">
        <v>76</v>
      </c>
      <c r="F51" s="24"/>
      <c r="G51" s="23">
        <v>1</v>
      </c>
      <c r="H51" s="24"/>
      <c r="I51" s="25" t="s">
        <v>19</v>
      </c>
      <c r="J51" s="24"/>
      <c r="K51" s="26">
        <v>0</v>
      </c>
      <c r="L51" s="24"/>
      <c r="M51" s="21">
        <f t="shared" si="0"/>
        <v>0</v>
      </c>
      <c r="N51" s="5"/>
    </row>
    <row r="52" spans="2:14" ht="17.45" customHeight="1" x14ac:dyDescent="0.2">
      <c r="B52" s="4"/>
      <c r="C52" s="22">
        <f t="shared" si="1"/>
        <v>41</v>
      </c>
      <c r="D52" s="20" t="s">
        <v>87</v>
      </c>
      <c r="E52" s="32" t="s">
        <v>82</v>
      </c>
      <c r="F52" s="24"/>
      <c r="G52" s="23">
        <v>6</v>
      </c>
      <c r="H52" s="24"/>
      <c r="I52" s="25" t="s">
        <v>19</v>
      </c>
      <c r="J52" s="24"/>
      <c r="K52" s="26">
        <v>0</v>
      </c>
      <c r="L52" s="24"/>
      <c r="M52" s="21">
        <f t="shared" si="0"/>
        <v>0</v>
      </c>
      <c r="N52" s="5"/>
    </row>
    <row r="53" spans="2:14" ht="30" x14ac:dyDescent="0.2">
      <c r="B53" s="4"/>
      <c r="C53" s="22">
        <f t="shared" si="1"/>
        <v>42</v>
      </c>
      <c r="D53" s="20" t="s">
        <v>87</v>
      </c>
      <c r="E53" s="33" t="s">
        <v>83</v>
      </c>
      <c r="F53" s="24"/>
      <c r="G53" s="23">
        <v>5</v>
      </c>
      <c r="H53" s="24"/>
      <c r="I53" s="25" t="s">
        <v>19</v>
      </c>
      <c r="J53" s="24"/>
      <c r="K53" s="26">
        <v>0</v>
      </c>
      <c r="L53" s="24"/>
      <c r="M53" s="21">
        <f t="shared" si="0"/>
        <v>0</v>
      </c>
      <c r="N53" s="5"/>
    </row>
    <row r="54" spans="2:14" ht="17.45" customHeight="1" x14ac:dyDescent="0.2">
      <c r="B54" s="4"/>
      <c r="C54" s="22">
        <f t="shared" si="1"/>
        <v>43</v>
      </c>
      <c r="D54" s="20" t="s">
        <v>88</v>
      </c>
      <c r="E54" s="32" t="s">
        <v>84</v>
      </c>
      <c r="F54" s="24"/>
      <c r="G54" s="23">
        <v>2184</v>
      </c>
      <c r="H54" s="24"/>
      <c r="I54" s="25" t="s">
        <v>21</v>
      </c>
      <c r="J54" s="24"/>
      <c r="K54" s="26">
        <v>0</v>
      </c>
      <c r="L54" s="24"/>
      <c r="M54" s="21">
        <f t="shared" si="0"/>
        <v>0</v>
      </c>
      <c r="N54" s="5"/>
    </row>
    <row r="55" spans="2:14" ht="17.45" customHeight="1" x14ac:dyDescent="0.2">
      <c r="B55" s="4"/>
      <c r="C55" s="22">
        <f t="shared" si="1"/>
        <v>44</v>
      </c>
      <c r="D55" s="20" t="s">
        <v>88</v>
      </c>
      <c r="E55" s="32" t="s">
        <v>85</v>
      </c>
      <c r="F55" s="24"/>
      <c r="G55" s="23">
        <v>9</v>
      </c>
      <c r="H55" s="24"/>
      <c r="I55" s="25" t="s">
        <v>19</v>
      </c>
      <c r="J55" s="24"/>
      <c r="K55" s="26">
        <v>0</v>
      </c>
      <c r="L55" s="24"/>
      <c r="M55" s="21">
        <f t="shared" si="0"/>
        <v>0</v>
      </c>
      <c r="N55" s="5"/>
    </row>
    <row r="56" spans="2:14" ht="17.45" customHeight="1" x14ac:dyDescent="0.2">
      <c r="B56" s="4"/>
      <c r="C56" s="22">
        <f t="shared" si="1"/>
        <v>45</v>
      </c>
      <c r="D56" s="20" t="s">
        <v>78</v>
      </c>
      <c r="E56" s="32" t="s">
        <v>86</v>
      </c>
      <c r="F56" s="24"/>
      <c r="G56" s="23">
        <v>2</v>
      </c>
      <c r="H56" s="24"/>
      <c r="I56" s="25" t="s">
        <v>0</v>
      </c>
      <c r="J56" s="24"/>
      <c r="K56" s="26">
        <v>0</v>
      </c>
      <c r="L56" s="24"/>
      <c r="M56" s="21">
        <f t="shared" si="0"/>
        <v>0</v>
      </c>
      <c r="N56" s="5"/>
    </row>
    <row r="57" spans="2:14" ht="17.45" customHeight="1" x14ac:dyDescent="0.2">
      <c r="B57" s="4"/>
      <c r="C57" s="22">
        <f t="shared" si="1"/>
        <v>46</v>
      </c>
      <c r="D57" s="20" t="s">
        <v>90</v>
      </c>
      <c r="E57" s="32" t="s">
        <v>89</v>
      </c>
      <c r="F57" s="24"/>
      <c r="G57" s="23">
        <v>1</v>
      </c>
      <c r="H57" s="24"/>
      <c r="I57" s="25" t="s">
        <v>0</v>
      </c>
      <c r="J57" s="24"/>
      <c r="K57" s="26">
        <v>0</v>
      </c>
      <c r="L57" s="24"/>
      <c r="M57" s="21">
        <f t="shared" si="0"/>
        <v>0</v>
      </c>
      <c r="N57" s="5"/>
    </row>
    <row r="58" spans="2:14" ht="105" x14ac:dyDescent="0.2">
      <c r="B58" s="4"/>
      <c r="C58" s="22">
        <f t="shared" si="1"/>
        <v>47</v>
      </c>
      <c r="D58" s="20" t="s">
        <v>90</v>
      </c>
      <c r="E58" s="33" t="s">
        <v>99</v>
      </c>
      <c r="F58" s="24"/>
      <c r="G58" s="23">
        <v>1</v>
      </c>
      <c r="H58" s="24"/>
      <c r="I58" s="25" t="s">
        <v>0</v>
      </c>
      <c r="J58" s="24"/>
      <c r="K58" s="26">
        <v>0</v>
      </c>
      <c r="L58" s="24"/>
      <c r="M58" s="21">
        <f t="shared" si="0"/>
        <v>0</v>
      </c>
      <c r="N58" s="5"/>
    </row>
    <row r="59" spans="2:14" ht="30" x14ac:dyDescent="0.2">
      <c r="B59" s="4"/>
      <c r="C59" s="22">
        <f t="shared" si="1"/>
        <v>48</v>
      </c>
      <c r="D59" s="20" t="s">
        <v>96</v>
      </c>
      <c r="E59" s="33" t="s">
        <v>91</v>
      </c>
      <c r="F59" s="24"/>
      <c r="G59" s="23">
        <v>1</v>
      </c>
      <c r="H59" s="24"/>
      <c r="I59" s="25" t="s">
        <v>0</v>
      </c>
      <c r="J59" s="24"/>
      <c r="K59" s="26">
        <v>0</v>
      </c>
      <c r="L59" s="24"/>
      <c r="M59" s="21">
        <f t="shared" si="0"/>
        <v>0</v>
      </c>
      <c r="N59" s="5"/>
    </row>
    <row r="60" spans="2:14" ht="17.45" customHeight="1" x14ac:dyDescent="0.2">
      <c r="B60" s="4"/>
      <c r="C60" s="22">
        <f t="shared" si="1"/>
        <v>49</v>
      </c>
      <c r="D60" s="20" t="s">
        <v>96</v>
      </c>
      <c r="E60" s="32" t="s">
        <v>92</v>
      </c>
      <c r="F60" s="24"/>
      <c r="G60" s="23">
        <v>2</v>
      </c>
      <c r="H60" s="24"/>
      <c r="I60" s="25" t="s">
        <v>19</v>
      </c>
      <c r="J60" s="24"/>
      <c r="K60" s="26">
        <v>0</v>
      </c>
      <c r="L60" s="24"/>
      <c r="M60" s="21">
        <f t="shared" si="0"/>
        <v>0</v>
      </c>
      <c r="N60" s="5"/>
    </row>
    <row r="61" spans="2:14" ht="17.45" customHeight="1" x14ac:dyDescent="0.2">
      <c r="B61" s="4"/>
      <c r="C61" s="22">
        <f t="shared" si="1"/>
        <v>50</v>
      </c>
      <c r="D61" s="20" t="s">
        <v>96</v>
      </c>
      <c r="E61" s="32" t="s">
        <v>93</v>
      </c>
      <c r="F61" s="24"/>
      <c r="G61" s="23">
        <v>1</v>
      </c>
      <c r="H61" s="24"/>
      <c r="I61" s="25" t="s">
        <v>19</v>
      </c>
      <c r="J61" s="24"/>
      <c r="K61" s="26">
        <v>0</v>
      </c>
      <c r="L61" s="24"/>
      <c r="M61" s="21">
        <f t="shared" si="0"/>
        <v>0</v>
      </c>
      <c r="N61" s="5"/>
    </row>
    <row r="62" spans="2:14" ht="17.45" customHeight="1" x14ac:dyDescent="0.2">
      <c r="B62" s="4"/>
      <c r="C62" s="22">
        <f t="shared" si="1"/>
        <v>51</v>
      </c>
      <c r="D62" s="20" t="s">
        <v>96</v>
      </c>
      <c r="E62" s="32" t="s">
        <v>94</v>
      </c>
      <c r="F62" s="24"/>
      <c r="G62" s="23">
        <v>800</v>
      </c>
      <c r="H62" s="24"/>
      <c r="I62" s="25" t="s">
        <v>21</v>
      </c>
      <c r="J62" s="24"/>
      <c r="K62" s="26">
        <v>0</v>
      </c>
      <c r="L62" s="24"/>
      <c r="M62" s="21">
        <f t="shared" si="0"/>
        <v>0</v>
      </c>
      <c r="N62" s="5"/>
    </row>
    <row r="63" spans="2:14" ht="17.45" customHeight="1" x14ac:dyDescent="0.2">
      <c r="B63" s="4"/>
      <c r="C63" s="22">
        <f t="shared" si="1"/>
        <v>52</v>
      </c>
      <c r="D63" s="20" t="s">
        <v>78</v>
      </c>
      <c r="E63" s="32" t="s">
        <v>95</v>
      </c>
      <c r="F63" s="24"/>
      <c r="G63" s="23">
        <v>1</v>
      </c>
      <c r="H63" s="24"/>
      <c r="I63" s="25" t="s">
        <v>0</v>
      </c>
      <c r="J63" s="24"/>
      <c r="K63" s="26">
        <v>0</v>
      </c>
      <c r="L63" s="24"/>
      <c r="M63" s="21">
        <f t="shared" si="0"/>
        <v>0</v>
      </c>
      <c r="N63" s="5"/>
    </row>
    <row r="64" spans="2:14" ht="15" x14ac:dyDescent="0.25">
      <c r="B64" s="4"/>
      <c r="C64" s="28"/>
      <c r="D64" s="29"/>
      <c r="E64" s="12"/>
      <c r="F64" s="12"/>
      <c r="G64" s="12"/>
      <c r="H64" s="12"/>
      <c r="I64" s="30"/>
      <c r="J64" s="12"/>
      <c r="K64" s="12"/>
      <c r="L64" s="12"/>
      <c r="M64" s="31"/>
      <c r="N64" s="5"/>
    </row>
    <row r="65" spans="2:16" ht="15.75" thickBot="1" x14ac:dyDescent="0.3">
      <c r="B65" s="4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60"/>
      <c r="N65" s="5"/>
    </row>
    <row r="66" spans="2:16" s="40" customFormat="1" ht="33.75" customHeight="1" thickBot="1" x14ac:dyDescent="0.35">
      <c r="B66" s="34"/>
      <c r="C66" s="35"/>
      <c r="D66" s="35"/>
      <c r="E66" s="49" t="s">
        <v>102</v>
      </c>
      <c r="F66" s="49"/>
      <c r="G66" s="49"/>
      <c r="H66" s="49"/>
      <c r="I66" s="49"/>
      <c r="J66" s="49"/>
      <c r="K66" s="49"/>
      <c r="L66" s="36"/>
      <c r="M66" s="37">
        <f>SUM(M11:M63)</f>
        <v>0</v>
      </c>
      <c r="N66" s="38"/>
      <c r="O66" s="39"/>
      <c r="P66" s="39"/>
    </row>
    <row r="67" spans="2:16" ht="9" customHeight="1" x14ac:dyDescent="0.25">
      <c r="C67" s="15"/>
      <c r="D67" s="15"/>
      <c r="E67" s="6"/>
      <c r="F67" s="6"/>
      <c r="G67" s="6"/>
      <c r="H67" s="6"/>
      <c r="I67" s="6"/>
      <c r="J67" s="6"/>
      <c r="K67" s="6"/>
      <c r="L67" s="6"/>
      <c r="M67" s="16"/>
      <c r="N67" s="1"/>
    </row>
    <row r="68" spans="2:16" ht="15" x14ac:dyDescent="0.25">
      <c r="C68" s="15"/>
      <c r="D68" s="15"/>
      <c r="E68" s="14"/>
      <c r="F68" s="15"/>
      <c r="G68" s="17"/>
      <c r="H68" s="15"/>
      <c r="I68" s="15"/>
      <c r="J68" s="15"/>
      <c r="K68" s="18"/>
      <c r="L68" s="15"/>
      <c r="M68" s="18"/>
      <c r="N68" s="1"/>
    </row>
    <row r="69" spans="2:16" ht="4.5" customHeight="1" x14ac:dyDescent="0.2">
      <c r="N69" s="1"/>
    </row>
    <row r="70" spans="2:16" x14ac:dyDescent="0.2">
      <c r="N70" s="1"/>
    </row>
    <row r="71" spans="2:16" x14ac:dyDescent="0.2">
      <c r="N71" s="1"/>
    </row>
    <row r="72" spans="2:16" x14ac:dyDescent="0.2">
      <c r="N72" s="1"/>
    </row>
  </sheetData>
  <mergeCells count="11">
    <mergeCell ref="E66:K66"/>
    <mergeCell ref="C6:G6"/>
    <mergeCell ref="C7:G7"/>
    <mergeCell ref="H6:M6"/>
    <mergeCell ref="B1:N1"/>
    <mergeCell ref="B2:N2"/>
    <mergeCell ref="B4:N4"/>
    <mergeCell ref="C65:D65"/>
    <mergeCell ref="E65:M65"/>
    <mergeCell ref="B3:N3"/>
    <mergeCell ref="H7:M7"/>
  </mergeCells>
  <phoneticPr fontId="0" type="noConversion"/>
  <pageMargins left="0.75" right="0.75" top="1" bottom="1" header="0.5" footer="0.5"/>
  <pageSetup paperSize="3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LPA GROUP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Asnani</dc:creator>
  <cp:lastModifiedBy>Eileen M. Marquez</cp:lastModifiedBy>
  <cp:lastPrinted>2024-04-02T20:24:43Z</cp:lastPrinted>
  <dcterms:created xsi:type="dcterms:W3CDTF">1999-07-12T20:52:20Z</dcterms:created>
  <dcterms:modified xsi:type="dcterms:W3CDTF">2024-05-21T19:28:02Z</dcterms:modified>
</cp:coreProperties>
</file>